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SEARCH\NOV_DEC 2014\Excel Functions Vs Formulas\"/>
    </mc:Choice>
  </mc:AlternateContent>
  <bookViews>
    <workbookView xWindow="0" yWindow="0" windowWidth="20610" windowHeight="11640"/>
  </bookViews>
  <sheets>
    <sheet name="CarLoan_Calculator_Formula" sheetId="9" r:id="rId1"/>
    <sheet name="CarLoan_Calculator_Formula_Name" sheetId="10" r:id="rId2"/>
    <sheet name="CarLoan_Calculator_PMTFunction" sheetId="12" r:id="rId3"/>
    <sheet name="Mortgage_Calculator_PMT" sheetId="13" r:id="rId4"/>
    <sheet name="ContactUs" sheetId="4" r:id="rId5"/>
  </sheets>
  <definedNames>
    <definedName name="i">CarLoan_Calculator_Formula_Name!$D$21</definedName>
    <definedName name="n">CarLoan_Calculator_Formula_Name!$D$23</definedName>
    <definedName name="P">CarLoan_Calculator_Formula_Name!$D$19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0" l="1"/>
  <c r="D26" i="10" s="1"/>
  <c r="D28" i="10" s="1"/>
  <c r="D21" i="10"/>
  <c r="D17" i="13"/>
  <c r="D19" i="13" s="1"/>
  <c r="D26" i="13" s="1"/>
  <c r="D28" i="13" s="1"/>
  <c r="D15" i="12"/>
  <c r="D19" i="12" s="1"/>
  <c r="D26" i="12" s="1"/>
  <c r="D28" i="12" s="1"/>
  <c r="D15" i="9"/>
  <c r="D19" i="9" s="1"/>
  <c r="D26" i="9" s="1"/>
  <c r="D28" i="9" s="1"/>
  <c r="D15" i="10"/>
  <c r="D19" i="10" s="1"/>
</calcChain>
</file>

<file path=xl/sharedStrings.xml><?xml version="1.0" encoding="utf-8"?>
<sst xmlns="http://schemas.openxmlformats.org/spreadsheetml/2006/main" count="57" uniqueCount="22">
  <si>
    <t>Presented by:</t>
  </si>
  <si>
    <t>Vehicle Price</t>
  </si>
  <si>
    <t>Downpayment</t>
  </si>
  <si>
    <t>Interest Rate</t>
  </si>
  <si>
    <t>Loan Amount</t>
  </si>
  <si>
    <t>Loan Term</t>
  </si>
  <si>
    <t>Years</t>
  </si>
  <si>
    <t>(Out-the-door cost)</t>
  </si>
  <si>
    <t xml:space="preserve">    Car Loan Calculator</t>
  </si>
  <si>
    <t>Monthly Payment</t>
  </si>
  <si>
    <t>APR (%)</t>
  </si>
  <si>
    <t>=D19*(D21/12)*(1+D21/12)^(D23*12)/((1+D21/12)^(D23*12)-1)</t>
  </si>
  <si>
    <t>*</t>
  </si>
  <si>
    <t>=-PMT(D21/12,D23*12,D19)</t>
  </si>
  <si>
    <t xml:space="preserve">   Mortgage Calculator</t>
  </si>
  <si>
    <t>Home Price</t>
  </si>
  <si>
    <t>Months</t>
  </si>
  <si>
    <t xml:space="preserve"> =P* i*(1+i)^n/((1+i)^n-1)</t>
  </si>
  <si>
    <t>Support@ExcelStrategiesLLC.com</t>
  </si>
  <si>
    <t>Total  Interest</t>
  </si>
  <si>
    <t>Monthly (%)</t>
  </si>
  <si>
    <t>Total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</si>
</sst>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800000"/>
      <name val="Calibri"/>
      <family val="2"/>
      <scheme val="minor"/>
    </font>
    <font>
      <sz val="20"/>
      <color theme="1"/>
      <name val="Berlin Sans FB"/>
      <family val="2"/>
    </font>
    <font>
      <b/>
      <sz val="14"/>
      <color theme="1"/>
      <name val="Comic Sans MS"/>
      <family val="4"/>
    </font>
    <font>
      <b/>
      <sz val="32"/>
      <color rgb="FF800000"/>
      <name val="Comic Sans MS"/>
      <family val="4"/>
    </font>
    <font>
      <b/>
      <sz val="15"/>
      <color rgb="FF800000"/>
      <name val="Century Gothic"/>
      <family val="2"/>
    </font>
    <font>
      <b/>
      <i/>
      <sz val="14"/>
      <color theme="1"/>
      <name val="Calibri"/>
      <family val="2"/>
      <scheme val="minor"/>
    </font>
    <font>
      <b/>
      <sz val="14"/>
      <color rgb="FF800000"/>
      <name val="Century Gothic"/>
      <family val="2"/>
    </font>
    <font>
      <b/>
      <i/>
      <sz val="14"/>
      <color rgb="FF800000"/>
      <name val="Calibri"/>
      <family val="2"/>
      <scheme val="minor"/>
    </font>
    <font>
      <sz val="14"/>
      <color rgb="FF8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4"/>
      <color rgb="FF8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FCB2"/>
        <bgColor indexed="64"/>
      </patternFill>
    </fill>
    <fill>
      <patternFill patternType="solid">
        <fgColor rgb="FF66CC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164" fontId="6" fillId="2" borderId="0" xfId="1" applyNumberFormat="1" applyFont="1" applyFill="1" applyAlignment="1">
      <alignment horizontal="right"/>
    </xf>
    <xf numFmtId="0" fontId="7" fillId="2" borderId="0" xfId="0" applyFont="1" applyFill="1"/>
    <xf numFmtId="9" fontId="6" fillId="2" borderId="0" xfId="3" applyFont="1" applyFill="1" applyAlignment="1">
      <alignment horizontal="right"/>
    </xf>
    <xf numFmtId="165" fontId="6" fillId="2" borderId="0" xfId="2" applyNumberFormat="1" applyFont="1" applyFill="1" applyAlignment="1">
      <alignment horizontal="right"/>
    </xf>
    <xf numFmtId="44" fontId="8" fillId="4" borderId="0" xfId="1" applyFont="1" applyFill="1" applyAlignment="1">
      <alignment horizontal="right"/>
    </xf>
    <xf numFmtId="10" fontId="6" fillId="2" borderId="0" xfId="3" applyNumberFormat="1" applyFont="1" applyFill="1" applyAlignment="1">
      <alignment horizontal="right"/>
    </xf>
    <xf numFmtId="164" fontId="8" fillId="5" borderId="0" xfId="1" applyNumberFormat="1" applyFont="1" applyFill="1" applyAlignment="1">
      <alignment horizontal="right"/>
    </xf>
    <xf numFmtId="0" fontId="7" fillId="2" borderId="0" xfId="0" quotePrefix="1" applyFont="1" applyFill="1"/>
    <xf numFmtId="0" fontId="9" fillId="3" borderId="0" xfId="0" quotePrefix="1" applyFont="1" applyFill="1"/>
    <xf numFmtId="0" fontId="2" fillId="3" borderId="0" xfId="0" applyFont="1" applyFill="1"/>
    <xf numFmtId="0" fontId="10" fillId="3" borderId="0" xfId="0" applyFont="1" applyFill="1"/>
    <xf numFmtId="8" fontId="0" fillId="2" borderId="0" xfId="0" applyNumberFormat="1" applyFill="1"/>
    <xf numFmtId="0" fontId="11" fillId="2" borderId="0" xfId="4" applyFill="1"/>
    <xf numFmtId="0" fontId="12" fillId="2" borderId="0" xfId="4" applyFont="1" applyFill="1"/>
  </cellXfs>
  <cellStyles count="5">
    <cellStyle name="Comma" xfId="2" builtinId="3"/>
    <cellStyle name="Currency" xfId="1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800000"/>
      <color rgb="FFFFFFCC"/>
      <color rgb="FF66CCFF"/>
      <color rgb="FFFAFCB2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hyperlink" Target="http://twitter.com/ExcelStrategies" TargetMode="External"/><Relationship Id="rId7" Type="http://schemas.openxmlformats.org/officeDocument/2006/relationships/hyperlink" Target="http://google.com/+ExcelStrategiesLLC1" TargetMode="External"/><Relationship Id="rId2" Type="http://schemas.openxmlformats.org/officeDocument/2006/relationships/image" Target="../media/image3.png"/><Relationship Id="rId1" Type="http://schemas.openxmlformats.org/officeDocument/2006/relationships/hyperlink" Target="http://www.ExcelStrategiesLLC.com" TargetMode="External"/><Relationship Id="rId6" Type="http://schemas.openxmlformats.org/officeDocument/2006/relationships/image" Target="../media/image5.png"/><Relationship Id="rId5" Type="http://schemas.openxmlformats.org/officeDocument/2006/relationships/hyperlink" Target="http://linkedin.com/in/ExcelStrategies" TargetMode="External"/><Relationship Id="rId10" Type="http://schemas.openxmlformats.org/officeDocument/2006/relationships/image" Target="../media/image7.png"/><Relationship Id="rId4" Type="http://schemas.openxmlformats.org/officeDocument/2006/relationships/image" Target="../media/image4.png"/><Relationship Id="rId9" Type="http://schemas.openxmlformats.org/officeDocument/2006/relationships/hyperlink" Target="http://blog.excelstrategiesllc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250652</xdr:colOff>
      <xdr:row>1</xdr:row>
      <xdr:rowOff>434185</xdr:rowOff>
    </xdr:from>
    <xdr:to>
      <xdr:col>7</xdr:col>
      <xdr:colOff>411073</xdr:colOff>
      <xdr:row>11</xdr:row>
      <xdr:rowOff>118936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43" t="31244" r="3380" b="24038"/>
        <a:stretch/>
      </xdr:blipFill>
      <xdr:spPr>
        <a:xfrm>
          <a:off x="471231" y="524422"/>
          <a:ext cx="4531895" cy="1519567"/>
        </a:xfrm>
        <a:prstGeom prst="rect">
          <a:avLst/>
        </a:prstGeom>
      </xdr:spPr>
    </xdr:pic>
    <xdr:clientData/>
  </xdr:twoCellAnchor>
  <xdr:twoCellAnchor>
    <xdr:from>
      <xdr:col>3</xdr:col>
      <xdr:colOff>10028</xdr:colOff>
      <xdr:row>14</xdr:row>
      <xdr:rowOff>10028</xdr:rowOff>
    </xdr:from>
    <xdr:to>
      <xdr:col>4</xdr:col>
      <xdr:colOff>10026</xdr:colOff>
      <xdr:row>14</xdr:row>
      <xdr:rowOff>330068</xdr:rowOff>
    </xdr:to>
    <xdr:sp macro="" textlink="">
      <xdr:nvSpPr>
        <xdr:cNvPr id="5" name="Rounded Rectangle 4"/>
        <xdr:cNvSpPr/>
      </xdr:nvSpPr>
      <xdr:spPr>
        <a:xfrm>
          <a:off x="1844844" y="2677028"/>
          <a:ext cx="1052761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16</xdr:row>
      <xdr:rowOff>10028</xdr:rowOff>
    </xdr:from>
    <xdr:to>
      <xdr:col>4</xdr:col>
      <xdr:colOff>10026</xdr:colOff>
      <xdr:row>16</xdr:row>
      <xdr:rowOff>330068</xdr:rowOff>
    </xdr:to>
    <xdr:sp macro="" textlink="">
      <xdr:nvSpPr>
        <xdr:cNvPr id="7" name="Rounded Rectangle 6"/>
        <xdr:cNvSpPr/>
      </xdr:nvSpPr>
      <xdr:spPr>
        <a:xfrm>
          <a:off x="1844844" y="2677028"/>
          <a:ext cx="1052761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18</xdr:row>
      <xdr:rowOff>10028</xdr:rowOff>
    </xdr:from>
    <xdr:to>
      <xdr:col>4</xdr:col>
      <xdr:colOff>10026</xdr:colOff>
      <xdr:row>18</xdr:row>
      <xdr:rowOff>330068</xdr:rowOff>
    </xdr:to>
    <xdr:sp macro="" textlink="">
      <xdr:nvSpPr>
        <xdr:cNvPr id="8" name="Rounded Rectangle 7"/>
        <xdr:cNvSpPr/>
      </xdr:nvSpPr>
      <xdr:spPr>
        <a:xfrm>
          <a:off x="1844844" y="2677028"/>
          <a:ext cx="1052761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20</xdr:row>
      <xdr:rowOff>10028</xdr:rowOff>
    </xdr:from>
    <xdr:to>
      <xdr:col>4</xdr:col>
      <xdr:colOff>10026</xdr:colOff>
      <xdr:row>20</xdr:row>
      <xdr:rowOff>330068</xdr:rowOff>
    </xdr:to>
    <xdr:sp macro="" textlink="">
      <xdr:nvSpPr>
        <xdr:cNvPr id="9" name="Rounded Rectangle 8"/>
        <xdr:cNvSpPr/>
      </xdr:nvSpPr>
      <xdr:spPr>
        <a:xfrm>
          <a:off x="1844844" y="2677028"/>
          <a:ext cx="1052761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22</xdr:row>
      <xdr:rowOff>10028</xdr:rowOff>
    </xdr:from>
    <xdr:to>
      <xdr:col>4</xdr:col>
      <xdr:colOff>10026</xdr:colOff>
      <xdr:row>22</xdr:row>
      <xdr:rowOff>330068</xdr:rowOff>
    </xdr:to>
    <xdr:sp macro="" textlink="">
      <xdr:nvSpPr>
        <xdr:cNvPr id="10" name="Rounded Rectangle 9"/>
        <xdr:cNvSpPr/>
      </xdr:nvSpPr>
      <xdr:spPr>
        <a:xfrm>
          <a:off x="1844844" y="2677028"/>
          <a:ext cx="1052761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25</xdr:row>
      <xdr:rowOff>10028</xdr:rowOff>
    </xdr:from>
    <xdr:to>
      <xdr:col>4</xdr:col>
      <xdr:colOff>10026</xdr:colOff>
      <xdr:row>25</xdr:row>
      <xdr:rowOff>330068</xdr:rowOff>
    </xdr:to>
    <xdr:sp macro="" textlink="">
      <xdr:nvSpPr>
        <xdr:cNvPr id="11" name="Rounded Rectangle 10"/>
        <xdr:cNvSpPr/>
      </xdr:nvSpPr>
      <xdr:spPr>
        <a:xfrm>
          <a:off x="1684423" y="4100765"/>
          <a:ext cx="1052761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27</xdr:row>
      <xdr:rowOff>10028</xdr:rowOff>
    </xdr:from>
    <xdr:to>
      <xdr:col>4</xdr:col>
      <xdr:colOff>10026</xdr:colOff>
      <xdr:row>27</xdr:row>
      <xdr:rowOff>330068</xdr:rowOff>
    </xdr:to>
    <xdr:sp macro="" textlink="">
      <xdr:nvSpPr>
        <xdr:cNvPr id="12" name="Rounded Rectangle 11"/>
        <xdr:cNvSpPr/>
      </xdr:nvSpPr>
      <xdr:spPr>
        <a:xfrm>
          <a:off x="1794712" y="4822660"/>
          <a:ext cx="1052761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250652</xdr:colOff>
      <xdr:row>1</xdr:row>
      <xdr:rowOff>434185</xdr:rowOff>
    </xdr:from>
    <xdr:to>
      <xdr:col>7</xdr:col>
      <xdr:colOff>411073</xdr:colOff>
      <xdr:row>11</xdr:row>
      <xdr:rowOff>118936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43" t="31244" r="3380" b="24038"/>
        <a:stretch/>
      </xdr:blipFill>
      <xdr:spPr>
        <a:xfrm>
          <a:off x="469727" y="519910"/>
          <a:ext cx="4532396" cy="1513551"/>
        </a:xfrm>
        <a:prstGeom prst="rect">
          <a:avLst/>
        </a:prstGeom>
      </xdr:spPr>
    </xdr:pic>
    <xdr:clientData/>
  </xdr:twoCellAnchor>
  <xdr:twoCellAnchor>
    <xdr:from>
      <xdr:col>3</xdr:col>
      <xdr:colOff>10028</xdr:colOff>
      <xdr:row>14</xdr:row>
      <xdr:rowOff>10028</xdr:rowOff>
    </xdr:from>
    <xdr:to>
      <xdr:col>4</xdr:col>
      <xdr:colOff>10026</xdr:colOff>
      <xdr:row>14</xdr:row>
      <xdr:rowOff>330068</xdr:rowOff>
    </xdr:to>
    <xdr:sp macro="" textlink="">
      <xdr:nvSpPr>
        <xdr:cNvPr id="4" name="Rounded Rectangle 3"/>
        <xdr:cNvSpPr/>
      </xdr:nvSpPr>
      <xdr:spPr>
        <a:xfrm>
          <a:off x="2105528" y="2372228"/>
          <a:ext cx="1057273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16</xdr:row>
      <xdr:rowOff>10028</xdr:rowOff>
    </xdr:from>
    <xdr:to>
      <xdr:col>4</xdr:col>
      <xdr:colOff>10026</xdr:colOff>
      <xdr:row>16</xdr:row>
      <xdr:rowOff>330068</xdr:rowOff>
    </xdr:to>
    <xdr:sp macro="" textlink="">
      <xdr:nvSpPr>
        <xdr:cNvPr id="5" name="Rounded Rectangle 4"/>
        <xdr:cNvSpPr/>
      </xdr:nvSpPr>
      <xdr:spPr>
        <a:xfrm>
          <a:off x="2105528" y="2800853"/>
          <a:ext cx="1057273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18</xdr:row>
      <xdr:rowOff>10028</xdr:rowOff>
    </xdr:from>
    <xdr:to>
      <xdr:col>4</xdr:col>
      <xdr:colOff>10026</xdr:colOff>
      <xdr:row>18</xdr:row>
      <xdr:rowOff>330068</xdr:rowOff>
    </xdr:to>
    <xdr:sp macro="" textlink="">
      <xdr:nvSpPr>
        <xdr:cNvPr id="6" name="Rounded Rectangle 5"/>
        <xdr:cNvSpPr/>
      </xdr:nvSpPr>
      <xdr:spPr>
        <a:xfrm>
          <a:off x="2105528" y="3229478"/>
          <a:ext cx="1057273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20</xdr:row>
      <xdr:rowOff>10028</xdr:rowOff>
    </xdr:from>
    <xdr:to>
      <xdr:col>4</xdr:col>
      <xdr:colOff>10026</xdr:colOff>
      <xdr:row>20</xdr:row>
      <xdr:rowOff>330068</xdr:rowOff>
    </xdr:to>
    <xdr:sp macro="" textlink="">
      <xdr:nvSpPr>
        <xdr:cNvPr id="7" name="Rounded Rectangle 6"/>
        <xdr:cNvSpPr/>
      </xdr:nvSpPr>
      <xdr:spPr>
        <a:xfrm>
          <a:off x="2105528" y="3658103"/>
          <a:ext cx="1057273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22</xdr:row>
      <xdr:rowOff>10028</xdr:rowOff>
    </xdr:from>
    <xdr:to>
      <xdr:col>4</xdr:col>
      <xdr:colOff>10026</xdr:colOff>
      <xdr:row>22</xdr:row>
      <xdr:rowOff>330068</xdr:rowOff>
    </xdr:to>
    <xdr:sp macro="" textlink="">
      <xdr:nvSpPr>
        <xdr:cNvPr id="8" name="Rounded Rectangle 7"/>
        <xdr:cNvSpPr/>
      </xdr:nvSpPr>
      <xdr:spPr>
        <a:xfrm>
          <a:off x="2105528" y="4086728"/>
          <a:ext cx="1057273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25</xdr:row>
      <xdr:rowOff>10028</xdr:rowOff>
    </xdr:from>
    <xdr:to>
      <xdr:col>4</xdr:col>
      <xdr:colOff>10026</xdr:colOff>
      <xdr:row>25</xdr:row>
      <xdr:rowOff>330068</xdr:rowOff>
    </xdr:to>
    <xdr:sp macro="" textlink="">
      <xdr:nvSpPr>
        <xdr:cNvPr id="9" name="Rounded Rectangle 8"/>
        <xdr:cNvSpPr/>
      </xdr:nvSpPr>
      <xdr:spPr>
        <a:xfrm>
          <a:off x="2105528" y="4810628"/>
          <a:ext cx="1057273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27</xdr:row>
      <xdr:rowOff>10028</xdr:rowOff>
    </xdr:from>
    <xdr:to>
      <xdr:col>4</xdr:col>
      <xdr:colOff>10026</xdr:colOff>
      <xdr:row>27</xdr:row>
      <xdr:rowOff>330068</xdr:rowOff>
    </xdr:to>
    <xdr:sp macro="" textlink="">
      <xdr:nvSpPr>
        <xdr:cNvPr id="10" name="Rounded Rectangle 9"/>
        <xdr:cNvSpPr/>
      </xdr:nvSpPr>
      <xdr:spPr>
        <a:xfrm>
          <a:off x="2105528" y="5344028"/>
          <a:ext cx="1057273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250652</xdr:colOff>
      <xdr:row>1</xdr:row>
      <xdr:rowOff>434185</xdr:rowOff>
    </xdr:from>
    <xdr:to>
      <xdr:col>7</xdr:col>
      <xdr:colOff>411073</xdr:colOff>
      <xdr:row>11</xdr:row>
      <xdr:rowOff>118936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43" t="31244" r="3380" b="24038"/>
        <a:stretch/>
      </xdr:blipFill>
      <xdr:spPr>
        <a:xfrm>
          <a:off x="469727" y="519910"/>
          <a:ext cx="4532396" cy="1513551"/>
        </a:xfrm>
        <a:prstGeom prst="rect">
          <a:avLst/>
        </a:prstGeom>
      </xdr:spPr>
    </xdr:pic>
    <xdr:clientData/>
  </xdr:twoCellAnchor>
  <xdr:twoCellAnchor>
    <xdr:from>
      <xdr:col>3</xdr:col>
      <xdr:colOff>10028</xdr:colOff>
      <xdr:row>14</xdr:row>
      <xdr:rowOff>10028</xdr:rowOff>
    </xdr:from>
    <xdr:to>
      <xdr:col>4</xdr:col>
      <xdr:colOff>10026</xdr:colOff>
      <xdr:row>14</xdr:row>
      <xdr:rowOff>330068</xdr:rowOff>
    </xdr:to>
    <xdr:sp macro="" textlink="">
      <xdr:nvSpPr>
        <xdr:cNvPr id="3" name="Rounded Rectangle 2"/>
        <xdr:cNvSpPr/>
      </xdr:nvSpPr>
      <xdr:spPr>
        <a:xfrm>
          <a:off x="2105528" y="2372228"/>
          <a:ext cx="1057273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16</xdr:row>
      <xdr:rowOff>10028</xdr:rowOff>
    </xdr:from>
    <xdr:to>
      <xdr:col>4</xdr:col>
      <xdr:colOff>10026</xdr:colOff>
      <xdr:row>16</xdr:row>
      <xdr:rowOff>330068</xdr:rowOff>
    </xdr:to>
    <xdr:sp macro="" textlink="">
      <xdr:nvSpPr>
        <xdr:cNvPr id="4" name="Rounded Rectangle 3"/>
        <xdr:cNvSpPr/>
      </xdr:nvSpPr>
      <xdr:spPr>
        <a:xfrm>
          <a:off x="2105528" y="2800853"/>
          <a:ext cx="1057273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18</xdr:row>
      <xdr:rowOff>10028</xdr:rowOff>
    </xdr:from>
    <xdr:to>
      <xdr:col>4</xdr:col>
      <xdr:colOff>10026</xdr:colOff>
      <xdr:row>18</xdr:row>
      <xdr:rowOff>330068</xdr:rowOff>
    </xdr:to>
    <xdr:sp macro="" textlink="">
      <xdr:nvSpPr>
        <xdr:cNvPr id="5" name="Rounded Rectangle 4"/>
        <xdr:cNvSpPr/>
      </xdr:nvSpPr>
      <xdr:spPr>
        <a:xfrm>
          <a:off x="2105528" y="3229478"/>
          <a:ext cx="1057273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20</xdr:row>
      <xdr:rowOff>10028</xdr:rowOff>
    </xdr:from>
    <xdr:to>
      <xdr:col>4</xdr:col>
      <xdr:colOff>10026</xdr:colOff>
      <xdr:row>20</xdr:row>
      <xdr:rowOff>330068</xdr:rowOff>
    </xdr:to>
    <xdr:sp macro="" textlink="">
      <xdr:nvSpPr>
        <xdr:cNvPr id="6" name="Rounded Rectangle 5"/>
        <xdr:cNvSpPr/>
      </xdr:nvSpPr>
      <xdr:spPr>
        <a:xfrm>
          <a:off x="2105528" y="3658103"/>
          <a:ext cx="1057273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22</xdr:row>
      <xdr:rowOff>10028</xdr:rowOff>
    </xdr:from>
    <xdr:to>
      <xdr:col>4</xdr:col>
      <xdr:colOff>10026</xdr:colOff>
      <xdr:row>22</xdr:row>
      <xdr:rowOff>330068</xdr:rowOff>
    </xdr:to>
    <xdr:sp macro="" textlink="">
      <xdr:nvSpPr>
        <xdr:cNvPr id="7" name="Rounded Rectangle 6"/>
        <xdr:cNvSpPr/>
      </xdr:nvSpPr>
      <xdr:spPr>
        <a:xfrm>
          <a:off x="2105528" y="4086728"/>
          <a:ext cx="1057273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25</xdr:row>
      <xdr:rowOff>10028</xdr:rowOff>
    </xdr:from>
    <xdr:to>
      <xdr:col>4</xdr:col>
      <xdr:colOff>10026</xdr:colOff>
      <xdr:row>25</xdr:row>
      <xdr:rowOff>330068</xdr:rowOff>
    </xdr:to>
    <xdr:sp macro="" textlink="">
      <xdr:nvSpPr>
        <xdr:cNvPr id="8" name="Rounded Rectangle 7"/>
        <xdr:cNvSpPr/>
      </xdr:nvSpPr>
      <xdr:spPr>
        <a:xfrm>
          <a:off x="2105528" y="4810628"/>
          <a:ext cx="1057273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27</xdr:row>
      <xdr:rowOff>10028</xdr:rowOff>
    </xdr:from>
    <xdr:to>
      <xdr:col>4</xdr:col>
      <xdr:colOff>10026</xdr:colOff>
      <xdr:row>27</xdr:row>
      <xdr:rowOff>330068</xdr:rowOff>
    </xdr:to>
    <xdr:sp macro="" textlink="">
      <xdr:nvSpPr>
        <xdr:cNvPr id="9" name="Rounded Rectangle 8"/>
        <xdr:cNvSpPr/>
      </xdr:nvSpPr>
      <xdr:spPr>
        <a:xfrm>
          <a:off x="2105528" y="5344028"/>
          <a:ext cx="1057273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10028</xdr:colOff>
      <xdr:row>14</xdr:row>
      <xdr:rowOff>10028</xdr:rowOff>
    </xdr:from>
    <xdr:to>
      <xdr:col>4</xdr:col>
      <xdr:colOff>10026</xdr:colOff>
      <xdr:row>14</xdr:row>
      <xdr:rowOff>330068</xdr:rowOff>
    </xdr:to>
    <xdr:sp macro="" textlink="">
      <xdr:nvSpPr>
        <xdr:cNvPr id="3" name="Rounded Rectangle 2"/>
        <xdr:cNvSpPr/>
      </xdr:nvSpPr>
      <xdr:spPr>
        <a:xfrm>
          <a:off x="2105528" y="2372228"/>
          <a:ext cx="1057273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16</xdr:row>
      <xdr:rowOff>10028</xdr:rowOff>
    </xdr:from>
    <xdr:to>
      <xdr:col>4</xdr:col>
      <xdr:colOff>10026</xdr:colOff>
      <xdr:row>16</xdr:row>
      <xdr:rowOff>330068</xdr:rowOff>
    </xdr:to>
    <xdr:sp macro="" textlink="">
      <xdr:nvSpPr>
        <xdr:cNvPr id="4" name="Rounded Rectangle 3"/>
        <xdr:cNvSpPr/>
      </xdr:nvSpPr>
      <xdr:spPr>
        <a:xfrm>
          <a:off x="2105528" y="2800853"/>
          <a:ext cx="1057273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18</xdr:row>
      <xdr:rowOff>10028</xdr:rowOff>
    </xdr:from>
    <xdr:to>
      <xdr:col>4</xdr:col>
      <xdr:colOff>10026</xdr:colOff>
      <xdr:row>18</xdr:row>
      <xdr:rowOff>330068</xdr:rowOff>
    </xdr:to>
    <xdr:sp macro="" textlink="">
      <xdr:nvSpPr>
        <xdr:cNvPr id="5" name="Rounded Rectangle 4"/>
        <xdr:cNvSpPr/>
      </xdr:nvSpPr>
      <xdr:spPr>
        <a:xfrm>
          <a:off x="2105528" y="3229478"/>
          <a:ext cx="1057273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20</xdr:row>
      <xdr:rowOff>10028</xdr:rowOff>
    </xdr:from>
    <xdr:to>
      <xdr:col>4</xdr:col>
      <xdr:colOff>10026</xdr:colOff>
      <xdr:row>20</xdr:row>
      <xdr:rowOff>330068</xdr:rowOff>
    </xdr:to>
    <xdr:sp macro="" textlink="">
      <xdr:nvSpPr>
        <xdr:cNvPr id="6" name="Rounded Rectangle 5"/>
        <xdr:cNvSpPr/>
      </xdr:nvSpPr>
      <xdr:spPr>
        <a:xfrm>
          <a:off x="2105528" y="3658103"/>
          <a:ext cx="1057273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22</xdr:row>
      <xdr:rowOff>10028</xdr:rowOff>
    </xdr:from>
    <xdr:to>
      <xdr:col>4</xdr:col>
      <xdr:colOff>10026</xdr:colOff>
      <xdr:row>22</xdr:row>
      <xdr:rowOff>330068</xdr:rowOff>
    </xdr:to>
    <xdr:sp macro="" textlink="">
      <xdr:nvSpPr>
        <xdr:cNvPr id="7" name="Rounded Rectangle 6"/>
        <xdr:cNvSpPr/>
      </xdr:nvSpPr>
      <xdr:spPr>
        <a:xfrm>
          <a:off x="2105528" y="4086728"/>
          <a:ext cx="1057273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25</xdr:row>
      <xdr:rowOff>10028</xdr:rowOff>
    </xdr:from>
    <xdr:to>
      <xdr:col>4</xdr:col>
      <xdr:colOff>10026</xdr:colOff>
      <xdr:row>25</xdr:row>
      <xdr:rowOff>330068</xdr:rowOff>
    </xdr:to>
    <xdr:sp macro="" textlink="">
      <xdr:nvSpPr>
        <xdr:cNvPr id="8" name="Rounded Rectangle 7"/>
        <xdr:cNvSpPr/>
      </xdr:nvSpPr>
      <xdr:spPr>
        <a:xfrm>
          <a:off x="2105528" y="4810628"/>
          <a:ext cx="1057273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10028</xdr:colOff>
      <xdr:row>27</xdr:row>
      <xdr:rowOff>10028</xdr:rowOff>
    </xdr:from>
    <xdr:to>
      <xdr:col>4</xdr:col>
      <xdr:colOff>10026</xdr:colOff>
      <xdr:row>27</xdr:row>
      <xdr:rowOff>330068</xdr:rowOff>
    </xdr:to>
    <xdr:sp macro="" textlink="">
      <xdr:nvSpPr>
        <xdr:cNvPr id="9" name="Rounded Rectangle 8"/>
        <xdr:cNvSpPr/>
      </xdr:nvSpPr>
      <xdr:spPr>
        <a:xfrm>
          <a:off x="2105528" y="5344028"/>
          <a:ext cx="1057273" cy="32004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1085517</xdr:colOff>
      <xdr:row>1</xdr:row>
      <xdr:rowOff>443778</xdr:rowOff>
    </xdr:from>
    <xdr:to>
      <xdr:col>5</xdr:col>
      <xdr:colOff>187741</xdr:colOff>
      <xdr:row>12</xdr:row>
      <xdr:rowOff>129888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664" b="15399"/>
        <a:stretch/>
      </xdr:blipFill>
      <xdr:spPr>
        <a:xfrm>
          <a:off x="1301994" y="530369"/>
          <a:ext cx="2251969" cy="17318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152401</xdr:rowOff>
    </xdr:from>
    <xdr:to>
      <xdr:col>3</xdr:col>
      <xdr:colOff>485775</xdr:colOff>
      <xdr:row>6</xdr:row>
      <xdr:rowOff>46165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66726"/>
          <a:ext cx="2657475" cy="846264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</xdr:row>
      <xdr:rowOff>0</xdr:rowOff>
    </xdr:from>
    <xdr:to>
      <xdr:col>12</xdr:col>
      <xdr:colOff>76200</xdr:colOff>
      <xdr:row>7</xdr:row>
      <xdr:rowOff>114300</xdr:rowOff>
    </xdr:to>
    <xdr:pic>
      <xdr:nvPicPr>
        <xdr:cNvPr id="3" name="Picture 2">
          <a:hlinkClick xmlns:r="http://schemas.openxmlformats.org/officeDocument/2006/relationships" r:id="rId3" tooltip="Follow Us On Twitter @ExcelStrategies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885825"/>
          <a:ext cx="685800" cy="685800"/>
        </a:xfrm>
        <a:prstGeom prst="rect">
          <a:avLst/>
        </a:prstGeom>
      </xdr:spPr>
    </xdr:pic>
    <xdr:clientData/>
  </xdr:twoCellAnchor>
  <xdr:twoCellAnchor editAs="oneCell">
    <xdr:from>
      <xdr:col>10</xdr:col>
      <xdr:colOff>600075</xdr:colOff>
      <xdr:row>0</xdr:row>
      <xdr:rowOff>57150</xdr:rowOff>
    </xdr:from>
    <xdr:to>
      <xdr:col>12</xdr:col>
      <xdr:colOff>66675</xdr:colOff>
      <xdr:row>3</xdr:row>
      <xdr:rowOff>47625</xdr:rowOff>
    </xdr:to>
    <xdr:pic>
      <xdr:nvPicPr>
        <xdr:cNvPr id="4" name="Picture 3">
          <a:hlinkClick xmlns:r="http://schemas.openxmlformats.org/officeDocument/2006/relationships" r:id="rId5" tooltip="Connect with us on LinkedIn - ExcelStrategies"/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8975" y="57150"/>
          <a:ext cx="685800" cy="685800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4</xdr:row>
      <xdr:rowOff>0</xdr:rowOff>
    </xdr:from>
    <xdr:to>
      <xdr:col>5</xdr:col>
      <xdr:colOff>133350</xdr:colOff>
      <xdr:row>7</xdr:row>
      <xdr:rowOff>114300</xdr:rowOff>
    </xdr:to>
    <xdr:pic>
      <xdr:nvPicPr>
        <xdr:cNvPr id="5" name="Picture 4">
          <a:hlinkClick xmlns:r="http://schemas.openxmlformats.org/officeDocument/2006/relationships" r:id="rId7" tooltip="Circle us on Google Plus  +ExcelStrategiesLLC1"/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885825"/>
          <a:ext cx="685800" cy="685800"/>
        </a:xfrm>
        <a:prstGeom prst="rect">
          <a:avLst/>
        </a:prstGeom>
      </xdr:spPr>
    </xdr:pic>
    <xdr:clientData/>
  </xdr:twoCellAnchor>
  <xdr:twoCellAnchor>
    <xdr:from>
      <xdr:col>12</xdr:col>
      <xdr:colOff>76201</xdr:colOff>
      <xdr:row>4</xdr:row>
      <xdr:rowOff>147935</xdr:rowOff>
    </xdr:from>
    <xdr:to>
      <xdr:col>15</xdr:col>
      <xdr:colOff>588818</xdr:colOff>
      <xdr:row>7</xdr:row>
      <xdr:rowOff>13158</xdr:rowOff>
    </xdr:to>
    <xdr:sp macro="" textlink="">
      <xdr:nvSpPr>
        <xdr:cNvPr id="6" name="TextBox 9">
          <a:hlinkClick xmlns:r="http://schemas.openxmlformats.org/officeDocument/2006/relationships" r:id="rId3" tooltip="Follow Us On Twitter @ExcelStrategies"/>
        </xdr:cNvPr>
        <xdr:cNvSpPr txBox="1"/>
      </xdr:nvSpPr>
      <xdr:spPr>
        <a:xfrm>
          <a:off x="7734301" y="1033760"/>
          <a:ext cx="2341417" cy="43672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200" b="1">
              <a:solidFill>
                <a:srgbClr val="800000"/>
              </a:solidFill>
            </a:rPr>
            <a:t>@ExcelStrategies</a:t>
          </a:r>
        </a:p>
      </xdr:txBody>
    </xdr:sp>
    <xdr:clientData/>
  </xdr:twoCellAnchor>
  <xdr:twoCellAnchor editAs="oneCell">
    <xdr:from>
      <xdr:col>4</xdr:col>
      <xdr:colOff>47625</xdr:colOff>
      <xdr:row>0</xdr:row>
      <xdr:rowOff>57150</xdr:rowOff>
    </xdr:from>
    <xdr:to>
      <xdr:col>5</xdr:col>
      <xdr:colOff>169545</xdr:colOff>
      <xdr:row>3</xdr:row>
      <xdr:rowOff>93345</xdr:rowOff>
    </xdr:to>
    <xdr:pic>
      <xdr:nvPicPr>
        <xdr:cNvPr id="7" name="Picture 6">
          <a:hlinkClick xmlns:r="http://schemas.openxmlformats.org/officeDocument/2006/relationships" r:id="rId9" tooltip="Read our blog @ Blog.ExcelStrategiesLLC.com"/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57150"/>
          <a:ext cx="731520" cy="731520"/>
        </a:xfrm>
        <a:prstGeom prst="rect">
          <a:avLst/>
        </a:prstGeom>
      </xdr:spPr>
    </xdr:pic>
    <xdr:clientData/>
  </xdr:twoCellAnchor>
  <xdr:twoCellAnchor>
    <xdr:from>
      <xdr:col>5</xdr:col>
      <xdr:colOff>123824</xdr:colOff>
      <xdr:row>0</xdr:row>
      <xdr:rowOff>209550</xdr:rowOff>
    </xdr:from>
    <xdr:to>
      <xdr:col>11</xdr:col>
      <xdr:colOff>19049</xdr:colOff>
      <xdr:row>2</xdr:row>
      <xdr:rowOff>141448</xdr:rowOff>
    </xdr:to>
    <xdr:sp macro="" textlink="">
      <xdr:nvSpPr>
        <xdr:cNvPr id="8" name="TextBox 15">
          <a:hlinkClick xmlns:r="http://schemas.openxmlformats.org/officeDocument/2006/relationships" r:id="rId9" tooltip="Read our blog @ Blog.ExcelStrategiesLLC.com"/>
        </xdr:cNvPr>
        <xdr:cNvSpPr txBox="1"/>
      </xdr:nvSpPr>
      <xdr:spPr>
        <a:xfrm>
          <a:off x="3514724" y="209550"/>
          <a:ext cx="3552825" cy="43672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200" b="1">
              <a:solidFill>
                <a:srgbClr val="800000"/>
              </a:solidFill>
            </a:rPr>
            <a:t>Blog.ExcelStrategiesLLC.com</a:t>
          </a:r>
        </a:p>
      </xdr:txBody>
    </xdr:sp>
    <xdr:clientData/>
  </xdr:twoCellAnchor>
  <xdr:twoCellAnchor>
    <xdr:from>
      <xdr:col>5</xdr:col>
      <xdr:colOff>133350</xdr:colOff>
      <xdr:row>4</xdr:row>
      <xdr:rowOff>147935</xdr:rowOff>
    </xdr:from>
    <xdr:to>
      <xdr:col>9</xdr:col>
      <xdr:colOff>285750</xdr:colOff>
      <xdr:row>7</xdr:row>
      <xdr:rowOff>13158</xdr:rowOff>
    </xdr:to>
    <xdr:sp macro="" textlink="">
      <xdr:nvSpPr>
        <xdr:cNvPr id="9" name="TextBox 16">
          <a:hlinkClick xmlns:r="http://schemas.openxmlformats.org/officeDocument/2006/relationships" r:id="rId7" tooltip="Circle us on Google Plus  +ExcelStrategiesLLC1"/>
        </xdr:cNvPr>
        <xdr:cNvSpPr txBox="1"/>
      </xdr:nvSpPr>
      <xdr:spPr>
        <a:xfrm>
          <a:off x="3524250" y="1033760"/>
          <a:ext cx="2590800" cy="43672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200" b="1">
              <a:solidFill>
                <a:srgbClr val="800000"/>
              </a:solidFill>
            </a:rPr>
            <a:t>+ExcelStrategiesLLC1</a:t>
          </a:r>
        </a:p>
      </xdr:txBody>
    </xdr:sp>
    <xdr:clientData/>
  </xdr:twoCellAnchor>
  <xdr:twoCellAnchor>
    <xdr:from>
      <xdr:col>12</xdr:col>
      <xdr:colOff>66676</xdr:colOff>
      <xdr:row>0</xdr:row>
      <xdr:rowOff>169217</xdr:rowOff>
    </xdr:from>
    <xdr:to>
      <xdr:col>15</xdr:col>
      <xdr:colOff>285750</xdr:colOff>
      <xdr:row>2</xdr:row>
      <xdr:rowOff>101115</xdr:rowOff>
    </xdr:to>
    <xdr:sp macro="" textlink="">
      <xdr:nvSpPr>
        <xdr:cNvPr id="10" name="TextBox 17">
          <a:hlinkClick xmlns:r="http://schemas.openxmlformats.org/officeDocument/2006/relationships" r:id="rId5" tooltip="Connect with us on LinkedInd - ExcelStrategies"/>
        </xdr:cNvPr>
        <xdr:cNvSpPr txBox="1"/>
      </xdr:nvSpPr>
      <xdr:spPr>
        <a:xfrm>
          <a:off x="7724776" y="169217"/>
          <a:ext cx="2047874" cy="43672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200" b="1">
              <a:solidFill>
                <a:srgbClr val="800000"/>
              </a:solidFill>
            </a:rPr>
            <a:t>ExcelStrategies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upport@ExcelStrategiesLLC.com?subject=Workbook%20from%20Excel%20Strategies,%20LLC%20blog&amp;body=RE:Excel%20Formulas%20and%20Func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31"/>
  <sheetViews>
    <sheetView tabSelected="1" zoomScaleNormal="100" workbookViewId="0">
      <selection activeCell="J2" sqref="J2"/>
    </sheetView>
  </sheetViews>
  <sheetFormatPr defaultRowHeight="15" x14ac:dyDescent="0.25"/>
  <cols>
    <col min="1" max="1" width="3.28515625" style="1" customWidth="1"/>
    <col min="2" max="2" width="19" style="1" customWidth="1"/>
    <col min="3" max="3" width="9.140625" style="1"/>
    <col min="4" max="4" width="15.85546875" style="1" customWidth="1"/>
    <col min="5" max="5" width="3.28515625" style="1" customWidth="1"/>
    <col min="6" max="16384" width="9.140625" style="1"/>
  </cols>
  <sheetData>
    <row r="1" spans="2:16" ht="6.75" customHeight="1" x14ac:dyDescent="0.25"/>
    <row r="2" spans="2:16" ht="38.25" customHeight="1" x14ac:dyDescent="0.9">
      <c r="B2" s="4" t="s">
        <v>8</v>
      </c>
    </row>
    <row r="3" spans="2:16" ht="6" customHeight="1" x14ac:dyDescent="0.25"/>
    <row r="4" spans="2:16" ht="3.75" customHeight="1" x14ac:dyDescent="0.25">
      <c r="P4"/>
    </row>
    <row r="5" spans="2:16" ht="6" customHeight="1" x14ac:dyDescent="0.25"/>
    <row r="13" spans="2:16" ht="12" customHeight="1" x14ac:dyDescent="0.25"/>
    <row r="14" spans="2:16" ht="8.25" customHeight="1" x14ac:dyDescent="0.25"/>
    <row r="15" spans="2:16" ht="27" customHeight="1" x14ac:dyDescent="0.45">
      <c r="B15" s="3" t="s">
        <v>1</v>
      </c>
      <c r="D15" s="5">
        <f>1.06*(29612+825+567)</f>
        <v>32864.240000000005</v>
      </c>
      <c r="F15" s="6" t="s">
        <v>7</v>
      </c>
    </row>
    <row r="16" spans="2:16" ht="6.75" customHeight="1" x14ac:dyDescent="0.45">
      <c r="B16" s="3"/>
      <c r="D16" s="5"/>
      <c r="F16" s="6"/>
    </row>
    <row r="17" spans="1:8" ht="27" customHeight="1" x14ac:dyDescent="0.45">
      <c r="B17" s="3" t="s">
        <v>2</v>
      </c>
      <c r="D17" s="5">
        <v>5000</v>
      </c>
      <c r="F17" s="6"/>
    </row>
    <row r="18" spans="1:8" ht="6.75" customHeight="1" x14ac:dyDescent="0.45">
      <c r="B18" s="3"/>
      <c r="D18" s="5"/>
      <c r="F18" s="6"/>
    </row>
    <row r="19" spans="1:8" ht="27" customHeight="1" x14ac:dyDescent="0.45">
      <c r="B19" s="3" t="s">
        <v>4</v>
      </c>
      <c r="D19" s="5">
        <f>D15-D17</f>
        <v>27864.240000000005</v>
      </c>
      <c r="F19" s="6"/>
    </row>
    <row r="20" spans="1:8" ht="6.75" customHeight="1" x14ac:dyDescent="0.45">
      <c r="B20" s="3"/>
      <c r="D20" s="5"/>
      <c r="F20" s="6"/>
    </row>
    <row r="21" spans="1:8" ht="27" customHeight="1" x14ac:dyDescent="0.45">
      <c r="B21" s="3" t="s">
        <v>3</v>
      </c>
      <c r="D21" s="7">
        <v>0.03</v>
      </c>
      <c r="F21" s="6" t="s">
        <v>10</v>
      </c>
    </row>
    <row r="22" spans="1:8" ht="6.75" customHeight="1" x14ac:dyDescent="0.45">
      <c r="B22" s="3"/>
      <c r="D22" s="5"/>
      <c r="F22" s="6"/>
    </row>
    <row r="23" spans="1:8" ht="27" customHeight="1" x14ac:dyDescent="0.45">
      <c r="B23" s="3" t="s">
        <v>5</v>
      </c>
      <c r="D23" s="8">
        <v>5</v>
      </c>
      <c r="F23" s="6" t="s">
        <v>6</v>
      </c>
    </row>
    <row r="26" spans="1:8" ht="27" customHeight="1" x14ac:dyDescent="0.45">
      <c r="B26" s="3" t="s">
        <v>9</v>
      </c>
      <c r="D26" s="9">
        <f>D19*(D21/12)*(1+D21/12)^(D23*12)/((1+D21/12)^(D23*12)-1)</f>
        <v>500.68390914922321</v>
      </c>
      <c r="F26" s="12" t="s">
        <v>12</v>
      </c>
    </row>
    <row r="28" spans="1:8" ht="27" customHeight="1" x14ac:dyDescent="0.45">
      <c r="B28" s="3" t="s">
        <v>19</v>
      </c>
      <c r="D28" s="11">
        <f>D26*D23*12 - D19</f>
        <v>2176.7945489533886</v>
      </c>
      <c r="F28" s="6"/>
    </row>
    <row r="31" spans="1:8" ht="18.75" x14ac:dyDescent="0.3">
      <c r="A31" s="12" t="s">
        <v>12</v>
      </c>
      <c r="B31" s="13" t="s">
        <v>11</v>
      </c>
      <c r="C31" s="14"/>
      <c r="D31" s="14"/>
      <c r="E31" s="14"/>
      <c r="F31" s="14"/>
      <c r="G31" s="14"/>
      <c r="H31" s="14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31"/>
  <sheetViews>
    <sheetView zoomScaleNormal="100" workbookViewId="0">
      <selection activeCell="J2" sqref="J2"/>
    </sheetView>
  </sheetViews>
  <sheetFormatPr defaultRowHeight="15" x14ac:dyDescent="0.25"/>
  <cols>
    <col min="1" max="1" width="3.28515625" style="1" customWidth="1"/>
    <col min="2" max="2" width="19" style="1" customWidth="1"/>
    <col min="3" max="3" width="9.140625" style="1"/>
    <col min="4" max="4" width="15.85546875" style="1" customWidth="1"/>
    <col min="5" max="5" width="3.28515625" style="1" customWidth="1"/>
    <col min="6" max="16384" width="9.140625" style="1"/>
  </cols>
  <sheetData>
    <row r="1" spans="2:6" ht="6.75" customHeight="1" x14ac:dyDescent="0.25"/>
    <row r="2" spans="2:6" ht="38.25" customHeight="1" x14ac:dyDescent="0.9">
      <c r="B2" s="4" t="s">
        <v>8</v>
      </c>
    </row>
    <row r="3" spans="2:6" ht="6" customHeight="1" x14ac:dyDescent="0.25"/>
    <row r="4" spans="2:6" ht="3.75" customHeight="1" x14ac:dyDescent="0.25"/>
    <row r="5" spans="2:6" ht="6" customHeight="1" x14ac:dyDescent="0.25"/>
    <row r="13" spans="2:6" ht="12" customHeight="1" x14ac:dyDescent="0.25"/>
    <row r="14" spans="2:6" ht="8.25" customHeight="1" x14ac:dyDescent="0.25"/>
    <row r="15" spans="2:6" ht="27" customHeight="1" x14ac:dyDescent="0.45">
      <c r="B15" s="3" t="s">
        <v>1</v>
      </c>
      <c r="D15" s="5">
        <f>1.06*(29612+825+567)</f>
        <v>32864.240000000005</v>
      </c>
      <c r="F15" s="6" t="s">
        <v>7</v>
      </c>
    </row>
    <row r="16" spans="2:6" ht="6.75" customHeight="1" x14ac:dyDescent="0.45">
      <c r="B16" s="3"/>
      <c r="D16" s="5"/>
      <c r="F16" s="6"/>
    </row>
    <row r="17" spans="1:6" ht="27" customHeight="1" x14ac:dyDescent="0.45">
      <c r="B17" s="3" t="s">
        <v>2</v>
      </c>
      <c r="D17" s="5">
        <v>5000</v>
      </c>
      <c r="F17" s="6"/>
    </row>
    <row r="18" spans="1:6" ht="6.75" customHeight="1" x14ac:dyDescent="0.45">
      <c r="B18" s="3"/>
      <c r="D18" s="5"/>
      <c r="F18" s="6"/>
    </row>
    <row r="19" spans="1:6" ht="27" customHeight="1" x14ac:dyDescent="0.45">
      <c r="B19" s="3" t="s">
        <v>4</v>
      </c>
      <c r="D19" s="5">
        <f>D15-D17</f>
        <v>27864.240000000005</v>
      </c>
      <c r="F19" s="6"/>
    </row>
    <row r="20" spans="1:6" ht="6.75" customHeight="1" x14ac:dyDescent="0.45">
      <c r="B20" s="3"/>
      <c r="D20" s="5"/>
      <c r="F20" s="6"/>
    </row>
    <row r="21" spans="1:6" ht="27" customHeight="1" x14ac:dyDescent="0.45">
      <c r="B21" s="3" t="s">
        <v>3</v>
      </c>
      <c r="D21" s="10">
        <f>3%/12</f>
        <v>2.5000000000000001E-3</v>
      </c>
      <c r="F21" s="6" t="s">
        <v>20</v>
      </c>
    </row>
    <row r="22" spans="1:6" ht="6.75" customHeight="1" x14ac:dyDescent="0.45">
      <c r="B22" s="3"/>
      <c r="D22" s="5"/>
      <c r="F22" s="6"/>
    </row>
    <row r="23" spans="1:6" ht="27" customHeight="1" x14ac:dyDescent="0.45">
      <c r="B23" s="3" t="s">
        <v>5</v>
      </c>
      <c r="D23" s="8">
        <f>5*12</f>
        <v>60</v>
      </c>
      <c r="F23" s="6" t="s">
        <v>16</v>
      </c>
    </row>
    <row r="26" spans="1:6" ht="27" customHeight="1" x14ac:dyDescent="0.45">
      <c r="B26" s="3" t="s">
        <v>9</v>
      </c>
      <c r="D26" s="9">
        <f>P* i*(1+i)^n/((1+i)^n-1)</f>
        <v>500.68390914922321</v>
      </c>
      <c r="F26" s="12" t="s">
        <v>12</v>
      </c>
    </row>
    <row r="28" spans="1:6" ht="27" customHeight="1" x14ac:dyDescent="0.45">
      <c r="B28" s="3" t="s">
        <v>19</v>
      </c>
      <c r="D28" s="11">
        <f>D26*D23- D19</f>
        <v>2176.7945489533886</v>
      </c>
      <c r="F28" s="6"/>
    </row>
    <row r="31" spans="1:6" ht="18.75" x14ac:dyDescent="0.3">
      <c r="A31" s="12" t="s">
        <v>12</v>
      </c>
      <c r="B31" s="13" t="s">
        <v>17</v>
      </c>
      <c r="C31" s="15"/>
      <c r="D31" s="15"/>
      <c r="E31" s="15"/>
      <c r="F31" s="15"/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31"/>
  <sheetViews>
    <sheetView zoomScaleNormal="100" workbookViewId="0">
      <selection activeCell="J2" sqref="J2"/>
    </sheetView>
  </sheetViews>
  <sheetFormatPr defaultRowHeight="15" x14ac:dyDescent="0.25"/>
  <cols>
    <col min="1" max="1" width="3.28515625" style="1" customWidth="1"/>
    <col min="2" max="2" width="19" style="1" customWidth="1"/>
    <col min="3" max="3" width="9.140625" style="1"/>
    <col min="4" max="4" width="15.85546875" style="1" customWidth="1"/>
    <col min="5" max="5" width="3.28515625" style="1" customWidth="1"/>
    <col min="6" max="16384" width="9.140625" style="1"/>
  </cols>
  <sheetData>
    <row r="1" spans="2:16" ht="6.75" customHeight="1" x14ac:dyDescent="0.25"/>
    <row r="2" spans="2:16" ht="38.25" customHeight="1" x14ac:dyDescent="0.9">
      <c r="B2" s="4" t="s">
        <v>8</v>
      </c>
    </row>
    <row r="3" spans="2:16" ht="6" customHeight="1" x14ac:dyDescent="0.25"/>
    <row r="4" spans="2:16" ht="3.75" customHeight="1" x14ac:dyDescent="0.25">
      <c r="P4"/>
    </row>
    <row r="5" spans="2:16" ht="6" customHeight="1" x14ac:dyDescent="0.25"/>
    <row r="13" spans="2:16" ht="12" customHeight="1" x14ac:dyDescent="0.25"/>
    <row r="14" spans="2:16" ht="8.25" customHeight="1" x14ac:dyDescent="0.25"/>
    <row r="15" spans="2:16" ht="27" customHeight="1" x14ac:dyDescent="0.45">
      <c r="B15" s="3" t="s">
        <v>1</v>
      </c>
      <c r="D15" s="5">
        <f>1.06*(29612+825+567)</f>
        <v>32864.240000000005</v>
      </c>
      <c r="F15" s="6" t="s">
        <v>7</v>
      </c>
    </row>
    <row r="16" spans="2:16" ht="6.75" customHeight="1" x14ac:dyDescent="0.45">
      <c r="B16" s="3"/>
      <c r="D16" s="5"/>
      <c r="F16" s="6"/>
    </row>
    <row r="17" spans="1:8" ht="27" customHeight="1" x14ac:dyDescent="0.45">
      <c r="B17" s="3" t="s">
        <v>2</v>
      </c>
      <c r="D17" s="5">
        <v>5000</v>
      </c>
      <c r="F17" s="6"/>
    </row>
    <row r="18" spans="1:8" ht="6.75" customHeight="1" x14ac:dyDescent="0.45">
      <c r="B18" s="3"/>
      <c r="D18" s="5"/>
      <c r="F18" s="6"/>
    </row>
    <row r="19" spans="1:8" ht="27" customHeight="1" x14ac:dyDescent="0.45">
      <c r="B19" s="3" t="s">
        <v>4</v>
      </c>
      <c r="D19" s="5">
        <f>D15-D17</f>
        <v>27864.240000000005</v>
      </c>
      <c r="F19" s="6"/>
    </row>
    <row r="20" spans="1:8" ht="6.75" customHeight="1" x14ac:dyDescent="0.45">
      <c r="B20" s="3"/>
      <c r="D20" s="5"/>
      <c r="F20" s="6"/>
    </row>
    <row r="21" spans="1:8" ht="27" customHeight="1" x14ac:dyDescent="0.45">
      <c r="B21" s="3" t="s">
        <v>3</v>
      </c>
      <c r="D21" s="7">
        <v>0.03</v>
      </c>
      <c r="F21" s="6" t="s">
        <v>10</v>
      </c>
    </row>
    <row r="22" spans="1:8" ht="6.75" customHeight="1" x14ac:dyDescent="0.45">
      <c r="B22" s="3"/>
      <c r="D22" s="5"/>
      <c r="F22" s="6"/>
    </row>
    <row r="23" spans="1:8" ht="27" customHeight="1" x14ac:dyDescent="0.45">
      <c r="B23" s="3" t="s">
        <v>5</v>
      </c>
      <c r="D23" s="8">
        <v>5</v>
      </c>
      <c r="F23" s="6" t="s">
        <v>6</v>
      </c>
    </row>
    <row r="26" spans="1:8" ht="27" customHeight="1" x14ac:dyDescent="0.45">
      <c r="B26" s="3" t="s">
        <v>9</v>
      </c>
      <c r="D26" s="9">
        <f>-PMT(D21/12,D23*12,D19)</f>
        <v>500.68390914921474</v>
      </c>
      <c r="F26" s="12" t="s">
        <v>12</v>
      </c>
    </row>
    <row r="28" spans="1:8" ht="27" customHeight="1" x14ac:dyDescent="0.45">
      <c r="B28" s="3" t="s">
        <v>21</v>
      </c>
      <c r="D28" s="11">
        <f>D26*D23*12 - D19</f>
        <v>2176.7945489528793</v>
      </c>
      <c r="F28" s="6"/>
    </row>
    <row r="31" spans="1:8" ht="18.75" x14ac:dyDescent="0.3">
      <c r="A31" s="12" t="s">
        <v>12</v>
      </c>
      <c r="B31" s="13" t="s">
        <v>13</v>
      </c>
      <c r="C31" s="14"/>
      <c r="D31" s="14"/>
      <c r="E31" s="14"/>
      <c r="F31" s="14"/>
      <c r="G31" s="14"/>
      <c r="H31" s="14"/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P31"/>
  <sheetViews>
    <sheetView zoomScaleNormal="100" workbookViewId="0">
      <selection activeCell="I2" sqref="I2"/>
    </sheetView>
  </sheetViews>
  <sheetFormatPr defaultRowHeight="15" x14ac:dyDescent="0.25"/>
  <cols>
    <col min="1" max="1" width="3.28515625" style="1" customWidth="1"/>
    <col min="2" max="2" width="19" style="1" customWidth="1"/>
    <col min="3" max="3" width="9.140625" style="1"/>
    <col min="4" max="4" width="15.85546875" style="1" customWidth="1"/>
    <col min="5" max="5" width="3.28515625" style="1" customWidth="1"/>
    <col min="6" max="13" width="9.140625" style="1"/>
    <col min="14" max="14" width="11.85546875" style="1" bestFit="1" customWidth="1"/>
    <col min="15" max="16384" width="9.140625" style="1"/>
  </cols>
  <sheetData>
    <row r="1" spans="2:16" ht="6.75" customHeight="1" x14ac:dyDescent="0.25"/>
    <row r="2" spans="2:16" ht="38.25" customHeight="1" x14ac:dyDescent="0.9">
      <c r="B2" s="4" t="s">
        <v>14</v>
      </c>
    </row>
    <row r="3" spans="2:16" ht="6" customHeight="1" x14ac:dyDescent="0.25"/>
    <row r="4" spans="2:16" ht="3.75" customHeight="1" x14ac:dyDescent="0.25">
      <c r="P4"/>
    </row>
    <row r="5" spans="2:16" ht="6" customHeight="1" x14ac:dyDescent="0.25"/>
    <row r="13" spans="2:16" ht="12" customHeight="1" x14ac:dyDescent="0.25"/>
    <row r="14" spans="2:16" ht="8.25" customHeight="1" x14ac:dyDescent="0.25"/>
    <row r="15" spans="2:16" ht="27" customHeight="1" x14ac:dyDescent="0.45">
      <c r="B15" s="3" t="s">
        <v>15</v>
      </c>
      <c r="D15" s="5">
        <v>200000</v>
      </c>
      <c r="F15" s="6"/>
    </row>
    <row r="16" spans="2:16" ht="6.75" customHeight="1" x14ac:dyDescent="0.45">
      <c r="B16" s="3"/>
      <c r="D16" s="5"/>
      <c r="F16" s="6"/>
    </row>
    <row r="17" spans="1:14" ht="27" customHeight="1" x14ac:dyDescent="0.45">
      <c r="B17" s="3" t="s">
        <v>2</v>
      </c>
      <c r="D17" s="5">
        <f>0.2*D15</f>
        <v>40000</v>
      </c>
      <c r="F17" s="6"/>
    </row>
    <row r="18" spans="1:14" ht="6.75" customHeight="1" x14ac:dyDescent="0.45">
      <c r="B18" s="3"/>
      <c r="D18" s="5"/>
      <c r="F18" s="6"/>
    </row>
    <row r="19" spans="1:14" ht="27" customHeight="1" x14ac:dyDescent="0.45">
      <c r="B19" s="3" t="s">
        <v>4</v>
      </c>
      <c r="D19" s="5">
        <f>D15-D17</f>
        <v>160000</v>
      </c>
      <c r="F19" s="6"/>
    </row>
    <row r="20" spans="1:14" ht="6.75" customHeight="1" x14ac:dyDescent="0.45">
      <c r="B20" s="3"/>
      <c r="D20" s="5"/>
      <c r="F20" s="6"/>
    </row>
    <row r="21" spans="1:14" ht="27" customHeight="1" x14ac:dyDescent="0.45">
      <c r="B21" s="3" t="s">
        <v>3</v>
      </c>
      <c r="D21" s="10">
        <v>4.2500000000000003E-2</v>
      </c>
      <c r="F21" s="6" t="s">
        <v>10</v>
      </c>
    </row>
    <row r="22" spans="1:14" ht="6.75" customHeight="1" x14ac:dyDescent="0.45">
      <c r="B22" s="3"/>
      <c r="D22" s="5"/>
      <c r="F22" s="6"/>
    </row>
    <row r="23" spans="1:14" ht="27" customHeight="1" x14ac:dyDescent="0.45">
      <c r="B23" s="3" t="s">
        <v>5</v>
      </c>
      <c r="D23" s="8">
        <v>30</v>
      </c>
      <c r="F23" s="6" t="s">
        <v>6</v>
      </c>
    </row>
    <row r="26" spans="1:14" ht="27" customHeight="1" x14ac:dyDescent="0.45">
      <c r="B26" s="3" t="s">
        <v>9</v>
      </c>
      <c r="D26" s="9">
        <f>-PMT(D21/12,D23*12,D19)</f>
        <v>787.10382572717378</v>
      </c>
      <c r="F26" s="12" t="s">
        <v>12</v>
      </c>
    </row>
    <row r="28" spans="1:14" ht="27" customHeight="1" x14ac:dyDescent="0.45">
      <c r="B28" s="3" t="s">
        <v>21</v>
      </c>
      <c r="D28" s="11">
        <f>D26*D23*12 - D19</f>
        <v>123357.37726178253</v>
      </c>
      <c r="F28" s="6"/>
      <c r="N28" s="16"/>
    </row>
    <row r="31" spans="1:14" ht="18.75" x14ac:dyDescent="0.3">
      <c r="A31" s="12" t="s">
        <v>12</v>
      </c>
      <c r="B31" s="13" t="s">
        <v>13</v>
      </c>
      <c r="C31" s="14"/>
      <c r="D31" s="14"/>
      <c r="E31" s="14"/>
      <c r="F31" s="14"/>
      <c r="G31" s="14"/>
      <c r="H31" s="14"/>
    </row>
  </sheetData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9"/>
  <sheetViews>
    <sheetView zoomScaleNormal="100" workbookViewId="0">
      <pane xSplit="16" topLeftCell="Q1" activePane="topRight" state="frozen"/>
      <selection pane="topRight" activeCell="A9" sqref="A9"/>
    </sheetView>
  </sheetViews>
  <sheetFormatPr defaultRowHeight="15" x14ac:dyDescent="0.25"/>
  <cols>
    <col min="1" max="1" width="14.28515625" style="1" customWidth="1"/>
    <col min="2" max="16384" width="9.140625" style="1"/>
  </cols>
  <sheetData>
    <row r="1" spans="1:12" ht="24.75" x14ac:dyDescent="0.3">
      <c r="A1" s="2" t="s">
        <v>0</v>
      </c>
      <c r="B1"/>
    </row>
    <row r="9" spans="1:12" ht="31.5" x14ac:dyDescent="0.5">
      <c r="E9" s="18" t="s">
        <v>18</v>
      </c>
      <c r="F9" s="18"/>
      <c r="G9" s="18"/>
      <c r="H9" s="18"/>
      <c r="I9" s="18"/>
      <c r="J9" s="18"/>
      <c r="K9" s="18"/>
      <c r="L9" s="17"/>
    </row>
  </sheetData>
  <hyperlinks>
    <hyperlink ref="E9" r:id="rId1"/>
  </hyperlinks>
  <pageMargins left="0.25" right="0.25" top="0.25" bottom="0.25" header="0.3" footer="0.3"/>
  <pageSetup scale="8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CarLoan_Calculator_Formula</vt:lpstr>
      <vt:lpstr>CarLoan_Calculator_Formula_Name</vt:lpstr>
      <vt:lpstr>CarLoan_Calculator_PMTFunction</vt:lpstr>
      <vt:lpstr>Mortgage_Calculator_PMT</vt:lpstr>
      <vt:lpstr>ContactUs</vt:lpstr>
      <vt:lpstr>i</vt:lpstr>
      <vt:lpstr>n</vt:lpstr>
      <vt:lpstr>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Loan Payment Calculator</dc:title>
  <dc:creator>Excel Strategies, LLC</dc:creator>
  <cp:keywords>Excel Functions, Excel Formulas, PMT Function</cp:keywords>
  <cp:lastModifiedBy>Excel Strategies, LLC</cp:lastModifiedBy>
  <dcterms:created xsi:type="dcterms:W3CDTF">2014-11-28T19:58:50Z</dcterms:created>
  <dcterms:modified xsi:type="dcterms:W3CDTF">2014-12-20T21:46:54Z</dcterms:modified>
  <cp:category>Excel Functions, Excel Formulas, PMT Function</cp:category>
</cp:coreProperties>
</file>